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Export-Zusammenfassung" sheetId="1" r:id="rId4"/>
    <sheet name="Blatt 1 - Prüfungen durchgeführ" sheetId="2" r:id="rId5"/>
    <sheet name="Blatt 1 - Lernthemen Prozent" sheetId="3" r:id="rId6"/>
    <sheet name="Blatt 1 - Lernthemen rausgeschr" sheetId="4" r:id="rId7"/>
    <sheet name="Blatt 1 - Themen bearbeitet" sheetId="5" r:id="rId8"/>
    <sheet name="Blatt 1 - Prüfungen und Lösung_" sheetId="6" r:id="rId9"/>
    <sheet name="Blatt 1 - Themen bearbeitet Pro" sheetId="7" r:id="rId10"/>
    <sheet name="Blatt 1 - Prüfungen bearbeitet" sheetId="8" r:id="rId11"/>
    <sheet name="Blatt 1 - Gesamt fertig" sheetId="9" r:id="rId12"/>
    <sheet name="Blatt 1 - Durchschn. Endnote" sheetId="10" r:id="rId13"/>
    <sheet name="Blatt 1 - Beste Endnote" sheetId="11" r:id="rId14"/>
    <sheet name="Blatt 1 - Lernplan" sheetId="12" r:id="rId15"/>
  </sheets>
</workbook>
</file>

<file path=xl/sharedStrings.xml><?xml version="1.0" encoding="utf-8"?>
<sst xmlns="http://schemas.openxmlformats.org/spreadsheetml/2006/main" uniqueCount="54">
  <si>
    <t>Dieses Dokument wurde aus Numbers exportiert und jede Tabelle in ein Excel-Arbeitsblatt umgewandelt. Alle anderen Objekte der einzelnen Numbers-Blätter wurden auf eigene Arbeitsblätter übertragen. Beachten Sie, dass die Formelberechnungen in Excel möglicherweise anders sind.</t>
  </si>
  <si>
    <t>Name des Numbers-Blatts</t>
  </si>
  <si>
    <t>Numbers-Tabellenname</t>
  </si>
  <si>
    <t>Name des Excel-Arbeitsblatts</t>
  </si>
  <si>
    <t>Blatt 1</t>
  </si>
  <si>
    <t>Prüfungen durchgeführt</t>
  </si>
  <si>
    <t>Blatt 1 - Prüfungen durchgeführ</t>
  </si>
  <si>
    <t>Jahr</t>
  </si>
  <si>
    <t>GA1 fachspezifisch</t>
  </si>
  <si>
    <t>GA2</t>
  </si>
  <si>
    <t>WISO</t>
  </si>
  <si>
    <t>WISO 2. Durchgang</t>
  </si>
  <si>
    <t>Wieso 3</t>
  </si>
  <si>
    <t>Sommer</t>
  </si>
  <si>
    <t>Winter</t>
  </si>
  <si>
    <t>NV</t>
  </si>
  <si>
    <t>Gesamt</t>
  </si>
  <si>
    <t>Bestes Ergebnis</t>
  </si>
  <si>
    <t>Lernthemen Prozent</t>
  </si>
  <si>
    <t>Blatt 1 - Lernthemen Prozent</t>
  </si>
  <si>
    <t>Lernthemen rausgeschrieben</t>
  </si>
  <si>
    <t>Blatt 1 - Lernthemen rausgeschr</t>
  </si>
  <si>
    <t>GA1</t>
  </si>
  <si>
    <t>Themen bearbeitet</t>
  </si>
  <si>
    <t>Blatt 1 - Themen bearbeitet</t>
  </si>
  <si>
    <t>Prüfungen und Lösung?</t>
  </si>
  <si>
    <t>Blatt 1 - Prüfungen und Lösung_</t>
  </si>
  <si>
    <t>Ja</t>
  </si>
  <si>
    <t>Nein</t>
  </si>
  <si>
    <t>O. L.</t>
  </si>
  <si>
    <t>Themen bearbeitet Prozent</t>
  </si>
  <si>
    <t>Blatt 1 - Themen bearbeitet Pro</t>
  </si>
  <si>
    <t>Prüfungen bearbeitet</t>
  </si>
  <si>
    <t>Blatt 1 - Prüfungen bearbeitet</t>
  </si>
  <si>
    <t>Gesamt fertig</t>
  </si>
  <si>
    <t>Blatt 1 - Gesamt fertig</t>
  </si>
  <si>
    <t>Durchschn. Endnote</t>
  </si>
  <si>
    <t>Blatt 1 - Durchschn. Endnote</t>
  </si>
  <si>
    <t>Beste Endnote</t>
  </si>
  <si>
    <t>Blatt 1 - Beste Endnote</t>
  </si>
  <si>
    <t>Lernplan</t>
  </si>
  <si>
    <t>Blatt 1 - Lernplan</t>
  </si>
  <si>
    <t>Datum</t>
  </si>
  <si>
    <t>frei</t>
  </si>
  <si>
    <t xml:space="preserve">frei </t>
  </si>
  <si>
    <t>Ga1 Lernthemen zur Hälfte</t>
  </si>
  <si>
    <t>Ga1 Lernthemen fertig bearbeiten</t>
  </si>
  <si>
    <t>Ga2 Lernthemen anfangen zu bearbeiten</t>
  </si>
  <si>
    <t>Ga1 Ga2 Wieso jeweils eine Prüfung Prüfungen</t>
  </si>
  <si>
    <t>Ga2 Lernthemen bearbeiten</t>
  </si>
  <si>
    <t>Wieso Lernthemen fertig machen</t>
  </si>
  <si>
    <t>Pause</t>
  </si>
  <si>
    <t>Ga1 Ga2 Wieso Prüfungen bearbeiten</t>
  </si>
  <si>
    <t>Alles nochmal durchgehen und restliche Prüfungen machen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</si>
</sst>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dddd, dd. mmmm yyyy"/>
  </numFmts>
  <fonts count="18">
    <font>
      <sz val="10"/>
      <color indexed="8"/>
      <name val="Helvetica"/>
    </font>
    <font>
      <sz val="12"/>
      <color indexed="8"/>
      <name val="Helvetica"/>
    </font>
    <font>
      <sz val="14"/>
      <color indexed="8"/>
      <name val="Helvetica"/>
    </font>
    <font>
      <u val="single"/>
      <sz val="12"/>
      <color indexed="11"/>
      <name val="Helvetica"/>
    </font>
    <font>
      <sz val="10"/>
      <color indexed="12"/>
      <name val="Helvetica"/>
    </font>
    <font>
      <sz val="10"/>
      <color indexed="16"/>
      <name val="Helvetica"/>
    </font>
    <font>
      <b val="1"/>
      <sz val="10"/>
      <color indexed="16"/>
      <name val="Helvetica"/>
    </font>
    <font>
      <b val="1"/>
      <sz val="10"/>
      <color indexed="8"/>
      <name val="Helvetica"/>
    </font>
    <font>
      <sz val="16"/>
      <color indexed="8"/>
      <name val="Helvetica"/>
    </font>
    <font>
      <sz val="11"/>
      <color indexed="8"/>
      <name val="Helvetica"/>
    </font>
    <font>
      <b val="1"/>
      <sz val="15"/>
      <color indexed="8"/>
      <name val="Helvetica"/>
    </font>
    <font>
      <sz val="8"/>
      <color indexed="8"/>
      <name val="Helvetica"/>
    </font>
    <font>
      <sz val="14"/>
      <color indexed="8"/>
      <name val="Helvetica"/>
    </font>
    <font>
      <b val="1"/>
      <sz val="17"/>
      <color indexed="8"/>
      <name val="Helvetica"/>
    </font>
    <font>
      <b val="1"/>
      <sz val="27"/>
      <color indexed="8"/>
      <name val="Helvetica"/>
    </font>
    <font>
      <b val="1"/>
      <sz val="10"/>
      <color indexed="8"/>
      <name val="Helvetica"/>
    </font>
    <font>
      <b val="1"/>
      <sz val="15"/>
      <color indexed="8"/>
      <name val="Helvetica"/>
    </font>
    <font>
      <b val="1"/>
      <sz val="10"/>
      <color indexed="12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</fills>
  <borders count="25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8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8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5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8"/>
      </right>
      <top style="thin">
        <color indexed="15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>
        <color indexed="8"/>
      </right>
      <top/>
      <bottom/>
      <diagonal/>
    </border>
    <border>
      <left>
        <color indexed="8"/>
      </left>
      <right/>
      <top/>
      <bottom/>
      <diagonal/>
    </border>
    <border>
      <left/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3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vertical="top" wrapText="1"/>
    </xf>
    <xf numFmtId="0" fontId="2" applyNumberFormat="0" applyFont="1" applyFill="0" applyBorder="0" applyAlignment="0" applyProtection="0"/>
    <xf numFmtId="0" fontId="1" fillId="2" applyNumberFormat="0" applyFont="1" applyFill="1" applyBorder="0" applyAlignment="0" applyProtection="0"/>
    <xf numFmtId="0" fontId="1" fillId="3" applyNumberFormat="0" applyFont="1" applyFill="1" applyBorder="0" applyAlignment="0" applyProtection="0"/>
    <xf numFmtId="0" fontId="3" fillId="3" applyNumberFormat="0" applyFont="1" applyFill="1" applyBorder="0" applyAlignment="0" applyProtection="0"/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4" fillId="4" borderId="1" applyNumberFormat="1" applyFont="1" applyFill="1" applyBorder="1" applyAlignment="1" applyProtection="0">
      <alignment vertical="top" wrapText="1"/>
    </xf>
    <xf numFmtId="0" fontId="4" fillId="4" borderId="1" applyNumberFormat="1" applyFont="1" applyFill="1" applyBorder="1" applyAlignment="1" applyProtection="0">
      <alignment vertical="top" wrapText="1"/>
    </xf>
    <xf numFmtId="49" fontId="4" fillId="4" borderId="2" applyNumberFormat="1" applyFont="1" applyFill="1" applyBorder="1" applyAlignment="1" applyProtection="0">
      <alignment vertical="top" wrapText="1"/>
    </xf>
    <xf numFmtId="0" fontId="5" fillId="5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9" fontId="0" borderId="5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0" fontId="5" fillId="5" borderId="7" applyNumberFormat="1" applyFont="1" applyFill="1" applyBorder="1" applyAlignment="1" applyProtection="0">
      <alignment vertical="top" wrapText="1"/>
    </xf>
    <xf numFmtId="49" fontId="0" fillId="6" borderId="8" applyNumberFormat="1" applyFont="1" applyFill="1" applyBorder="1" applyAlignment="1" applyProtection="0">
      <alignment vertical="top" wrapText="1"/>
    </xf>
    <xf numFmtId="9" fontId="0" fillId="6" borderId="9" applyNumberFormat="1" applyFont="1" applyFill="1" applyBorder="1" applyAlignment="1" applyProtection="0">
      <alignment vertical="top" wrapText="1"/>
    </xf>
    <xf numFmtId="49" fontId="0" borderId="8" applyNumberFormat="1" applyFont="1" applyFill="0" applyBorder="1" applyAlignment="1" applyProtection="0">
      <alignment vertical="top" wrapText="1"/>
    </xf>
    <xf numFmtId="9" fontId="0" borderId="9" applyNumberFormat="1" applyFont="1" applyFill="0" applyBorder="1" applyAlignment="1" applyProtection="0">
      <alignment vertical="top" wrapText="1"/>
    </xf>
    <xf numFmtId="49" fontId="0" fillId="6" borderId="4" applyNumberFormat="1" applyFont="1" applyFill="1" applyBorder="1" applyAlignment="1" applyProtection="0">
      <alignment vertical="top" wrapText="1"/>
    </xf>
    <xf numFmtId="9" fontId="0" fillId="6" borderId="5" applyNumberFormat="1" applyFont="1" applyFill="1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  <xf numFmtId="0" fontId="0" fillId="6" borderId="9" applyNumberFormat="0" applyFont="1" applyFill="1" applyBorder="1" applyAlignment="1" applyProtection="0">
      <alignment vertical="top" wrapText="1"/>
    </xf>
    <xf numFmtId="0" fontId="5" fillId="5" borderId="10" applyNumberFormat="1" applyFont="1" applyFill="1" applyBorder="1" applyAlignment="1" applyProtection="0">
      <alignment vertical="top" wrapText="1"/>
    </xf>
    <xf numFmtId="49" fontId="0" fillId="6" borderId="11" applyNumberFormat="1" applyFont="1" applyFill="1" applyBorder="1" applyAlignment="1" applyProtection="0">
      <alignment vertical="top" wrapText="1"/>
    </xf>
    <xf numFmtId="9" fontId="0" fillId="6" borderId="1" applyNumberFormat="1" applyFont="1" applyFill="1" applyBorder="1" applyAlignment="1" applyProtection="0">
      <alignment vertical="top" wrapText="1"/>
    </xf>
    <xf numFmtId="49" fontId="0" fillId="6" borderId="9" applyNumberFormat="1" applyFont="1" applyFill="1" applyBorder="1" applyAlignment="1" applyProtection="0">
      <alignment vertical="top" wrapText="1"/>
    </xf>
    <xf numFmtId="49" fontId="0" fillId="6" borderId="1" applyNumberFormat="1" applyFont="1" applyFill="1" applyBorder="1" applyAlignment="1" applyProtection="0">
      <alignment vertical="top" wrapText="1"/>
    </xf>
    <xf numFmtId="0" fontId="0" fillId="6" borderId="1" applyNumberFormat="0" applyFont="1" applyFill="1" applyBorder="1" applyAlignment="1" applyProtection="0">
      <alignment vertical="top" wrapText="1"/>
    </xf>
    <xf numFmtId="49" fontId="6" fillId="5" borderId="12" applyNumberFormat="1" applyFont="1" applyFill="1" applyBorder="1" applyAlignment="1" applyProtection="0">
      <alignment vertical="top" wrapText="1"/>
    </xf>
    <xf numFmtId="0" fontId="7" borderId="13" applyNumberFormat="1" applyFont="1" applyFill="0" applyBorder="1" applyAlignment="1" applyProtection="0">
      <alignment vertical="top" wrapText="1"/>
    </xf>
    <xf numFmtId="9" fontId="7" borderId="14" applyNumberFormat="1" applyFont="1" applyFill="0" applyBorder="1" applyAlignment="1" applyProtection="0">
      <alignment vertical="top" wrapText="1"/>
    </xf>
    <xf numFmtId="49" fontId="6" fillId="5" borderId="3" applyNumberFormat="1" applyFont="1" applyFill="1" applyBorder="1" applyAlignment="1" applyProtection="0">
      <alignment vertical="top" wrapText="1"/>
    </xf>
    <xf numFmtId="0" fontId="7" fillId="6" borderId="4" applyNumberFormat="1" applyFont="1" applyFill="1" applyBorder="1" applyAlignment="1" applyProtection="0">
      <alignment vertical="top" wrapText="1"/>
    </xf>
    <xf numFmtId="0" fontId="7" fillId="6" borderId="5" applyNumberFormat="1" applyFont="1" applyFill="1" applyBorder="1" applyAlignment="1" applyProtection="0">
      <alignment vertical="top" wrapText="1"/>
    </xf>
    <xf numFmtId="9" fontId="7" fillId="6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59" fontId="8" fillId="7" borderId="1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4" borderId="2" applyNumberFormat="0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fillId="6" borderId="9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4" borderId="16" applyNumberFormat="0" applyFont="1" applyFill="1" applyBorder="1" applyAlignment="1" applyProtection="0">
      <alignment vertical="top" wrapText="1"/>
    </xf>
    <xf numFmtId="49" fontId="4" fillId="4" borderId="17" applyNumberFormat="1" applyFont="1" applyFill="1" applyBorder="1" applyAlignment="1" applyProtection="0">
      <alignment vertical="top" wrapText="1"/>
    </xf>
    <xf numFmtId="49" fontId="4" fillId="4" borderId="16" applyNumberFormat="1" applyFont="1" applyFill="1" applyBorder="1" applyAlignment="1" applyProtection="0">
      <alignment vertical="top" wrapText="1"/>
    </xf>
    <xf numFmtId="49" fontId="0" borderId="18" applyNumberFormat="1" applyFont="1" applyFill="0" applyBorder="1" applyAlignment="1" applyProtection="0">
      <alignment vertical="top" wrapText="1"/>
    </xf>
    <xf numFmtId="0" fontId="0" borderId="19" applyNumberFormat="1" applyFont="1" applyFill="0" applyBorder="1" applyAlignment="1" applyProtection="0">
      <alignment vertical="top" wrapText="1"/>
    </xf>
    <xf numFmtId="0" fontId="0" borderId="18" applyNumberFormat="1" applyFont="1" applyFill="0" applyBorder="1" applyAlignment="1" applyProtection="0">
      <alignment vertical="top" wrapText="1"/>
    </xf>
    <xf numFmtId="49" fontId="0" fillId="6" borderId="20" applyNumberFormat="1" applyFont="1" applyFill="1" applyBorder="1" applyAlignment="1" applyProtection="0">
      <alignment vertical="top" wrapText="1"/>
    </xf>
    <xf numFmtId="0" fontId="0" fillId="6" borderId="21" applyNumberFormat="1" applyFont="1" applyFill="1" applyBorder="1" applyAlignment="1" applyProtection="0">
      <alignment vertical="top" wrapText="1"/>
    </xf>
    <xf numFmtId="0" fontId="0" fillId="6" borderId="20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borderId="19" applyNumberFormat="1" applyFont="1" applyFill="0" applyBorder="1" applyAlignment="1" applyProtection="0">
      <alignment vertical="top" wrapText="1"/>
    </xf>
    <xf numFmtId="49" fontId="0" fillId="6" borderId="21" applyNumberFormat="1" applyFont="1" applyFill="1" applyBorder="1" applyAlignment="1" applyProtection="0">
      <alignment vertical="top" wrapText="1"/>
    </xf>
    <xf numFmtId="49" fontId="0" borderId="20" applyNumberFormat="1" applyFont="1" applyFill="0" applyBorder="1" applyAlignment="1" applyProtection="0">
      <alignment vertical="top" wrapText="1"/>
    </xf>
    <xf numFmtId="49" fontId="0" borderId="2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9" applyNumberFormat="0" applyFont="1" applyFill="0" applyBorder="0" applyAlignment="1" applyProtection="0">
      <alignment horizontal="left" vertical="center"/>
    </xf>
    <xf numFmtId="59" fontId="10" fillId="7" borderId="15" applyNumberFormat="1" applyFont="1" applyFill="1" applyBorder="1" applyAlignment="1" applyProtection="0">
      <alignment vertical="top" wrapText="1"/>
    </xf>
    <xf numFmtId="0" fontId="11" applyNumberFormat="1" applyFont="1" applyFill="0" applyBorder="0" applyAlignment="1" applyProtection="0">
      <alignment vertical="top" wrapText="1"/>
    </xf>
    <xf numFmtId="0" fontId="12" applyNumberFormat="1" applyFont="1" applyFill="0" applyBorder="0" applyAlignment="1" applyProtection="0">
      <alignment vertical="top" wrapText="1"/>
    </xf>
    <xf numFmtId="0" fontId="13" applyNumberFormat="0" applyFont="1" applyFill="0" applyBorder="0" applyAlignment="1" applyProtection="0">
      <alignment horizontal="center" vertical="center"/>
    </xf>
    <xf numFmtId="59" fontId="14" fillId="7" borderId="15" applyNumberFormat="1" applyFont="1" applyFill="1" applyBorder="1" applyAlignment="1" applyProtection="0">
      <alignment vertical="top" wrapText="1"/>
    </xf>
    <xf numFmtId="0" fontId="12" applyNumberFormat="1" applyFont="1" applyFill="0" applyBorder="0" applyAlignment="1" applyProtection="0">
      <alignment vertical="top" wrapText="1"/>
    </xf>
    <xf numFmtId="0" fontId="15" applyNumberFormat="0" applyFont="1" applyFill="0" applyBorder="0" applyAlignment="1" applyProtection="0">
      <alignment horizontal="center" vertical="center"/>
    </xf>
    <xf numFmtId="9" fontId="14" fillId="7" borderId="15" applyNumberFormat="1" applyFont="1" applyFill="1" applyBorder="1" applyAlignment="1" applyProtection="0">
      <alignment vertical="top" wrapText="1"/>
    </xf>
    <xf numFmtId="0" fontId="12" applyNumberFormat="1" applyFont="1" applyFill="0" applyBorder="0" applyAlignment="1" applyProtection="0">
      <alignment vertical="top" wrapText="1"/>
    </xf>
    <xf numFmtId="0" fontId="16" applyNumberFormat="0" applyFont="1" applyFill="0" applyBorder="0" applyAlignment="1" applyProtection="0">
      <alignment horizontal="center" vertical="center"/>
    </xf>
    <xf numFmtId="0" fontId="14" fillId="7" borderId="1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7" fillId="8" borderId="22" applyNumberFormat="1" applyFont="1" applyFill="1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60" fontId="4" fillId="8" borderId="22" applyNumberFormat="1" applyFont="1" applyFill="1" applyBorder="1" applyAlignment="1" applyProtection="0">
      <alignment vertical="top" wrapText="1"/>
    </xf>
    <xf numFmtId="49" fontId="0" fillId="9" borderId="23" applyNumberFormat="1" applyFont="1" applyFill="1" applyBorder="1" applyAlignment="1" applyProtection="0">
      <alignment vertical="top" wrapText="1"/>
    </xf>
    <xf numFmtId="0" fontId="0" fillId="9" borderId="24" applyNumberFormat="1" applyFont="1" applyFill="1" applyBorder="1" applyAlignment="1" applyProtection="0">
      <alignment vertical="top" wrapText="1"/>
    </xf>
    <xf numFmtId="49" fontId="0" borderId="23" applyNumberFormat="1" applyFont="1" applyFill="0" applyBorder="1" applyAlignment="1" applyProtection="0">
      <alignment vertical="top" wrapText="1"/>
    </xf>
    <xf numFmtId="0" fontId="0" borderId="24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36"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2"/>
        </patternFill>
      </fill>
    </dxf>
    <dxf>
      <font>
        <i val="1"/>
        <color rgb="ff3f3f3f"/>
      </font>
      <fill>
        <patternFill patternType="solid">
          <fgColor indexed="18"/>
          <bgColor indexed="14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i val="1"/>
        <color rgb="ff3f3f3f"/>
      </font>
      <fill>
        <patternFill patternType="solid">
          <fgColor indexed="18"/>
          <bgColor indexed="14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  <dxf>
      <font>
        <i val="1"/>
        <color rgb="ff3f3f3f"/>
      </font>
      <fill>
        <patternFill patternType="solid">
          <fgColor indexed="18"/>
          <bgColor indexed="14"/>
        </patternFill>
      </fill>
    </dxf>
    <dxf>
      <font>
        <i val="1"/>
        <color rgb="ff3f3f3f"/>
      </font>
      <fill>
        <patternFill patternType="solid">
          <fgColor indexed="18"/>
          <bgColor indexed="14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  <dxf>
      <font>
        <i val="1"/>
        <color rgb="ff3f3f3f"/>
      </font>
      <fill>
        <patternFill patternType="solid">
          <fgColor indexed="18"/>
          <bgColor indexed="14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2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2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2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21"/>
        </patternFill>
      </fill>
    </dxf>
    <dxf>
      <font>
        <i val="1"/>
        <color rgb="ff3f3f3f"/>
      </font>
      <fill>
        <patternFill patternType="solid">
          <fgColor indexed="18"/>
          <bgColor indexed="14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ffe"/>
      <rgbColor rgb="ff63b2de"/>
      <rgbColor rgb="ffbfbfbf"/>
      <rgbColor rgb="ff3f3f3f"/>
      <rgbColor rgb="ff357ca2"/>
      <rgbColor rgb="ffe8eef0"/>
      <rgbColor rgb="00000000"/>
      <rgbColor rgb="e5ff9781"/>
      <rgbColor rgb="e5afe489"/>
      <rgbColor rgb="e5fffc98"/>
      <rgbColor rgb="e5ffd38a"/>
      <rgbColor rgb="ffafddd5"/>
      <rgbColor rgb="ffa5a5a5"/>
      <rgbColor rgb="ff489bc9"/>
      <rgbColor rgb="ffeeef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s="4"/>
      <c r="C11" t="s" s="4">
        <v>18</v>
      </c>
      <c r="D11" t="s" s="5">
        <v>19</v>
      </c>
    </row>
    <row r="12">
      <c r="B12" s="4"/>
      <c r="C12" t="s" s="4">
        <v>20</v>
      </c>
      <c r="D12" t="s" s="5">
        <v>21</v>
      </c>
    </row>
    <row r="13">
      <c r="B13" s="4"/>
      <c r="C13" t="s" s="4">
        <v>23</v>
      </c>
      <c r="D13" t="s" s="5">
        <v>24</v>
      </c>
    </row>
    <row r="14">
      <c r="B14" s="4"/>
      <c r="C14" t="s" s="4">
        <v>25</v>
      </c>
      <c r="D14" t="s" s="5">
        <v>26</v>
      </c>
    </row>
    <row r="15">
      <c r="B15" s="4"/>
      <c r="C15" t="s" s="4">
        <v>30</v>
      </c>
      <c r="D15" t="s" s="5">
        <v>31</v>
      </c>
    </row>
    <row r="16">
      <c r="B16" s="4"/>
      <c r="C16" t="s" s="4">
        <v>32</v>
      </c>
      <c r="D16" t="s" s="5">
        <v>33</v>
      </c>
    </row>
    <row r="17">
      <c r="B17" s="4"/>
      <c r="C17" t="s" s="4">
        <v>34</v>
      </c>
      <c r="D17" t="s" s="5">
        <v>35</v>
      </c>
    </row>
    <row r="18">
      <c r="B18" s="4"/>
      <c r="C18" t="s" s="4">
        <v>36</v>
      </c>
      <c r="D18" t="s" s="5">
        <v>37</v>
      </c>
    </row>
    <row r="19">
      <c r="B19" s="4"/>
      <c r="C19" t="s" s="4">
        <v>38</v>
      </c>
      <c r="D19" t="s" s="5">
        <v>39</v>
      </c>
    </row>
    <row r="20">
      <c r="B20" s="4"/>
      <c r="C20" t="s" s="4">
        <v>40</v>
      </c>
      <c r="D20" t="s" s="5">
        <v>41</v>
      </c>
    </row>
  </sheetData>
  <mergeCells count="1">
    <mergeCell ref="B3:D3"/>
  </mergeCells>
  <hyperlinks>
    <hyperlink ref="D10" location="'Blatt 1 - Prüfungen durchgeführ'!R2C1" tooltip="" display="Blatt 1 - Prüfungen durchgeführ"/>
    <hyperlink ref="D11" location="'Blatt 1 - Lernthemen Prozent'!R2C1" tooltip="" display="Blatt 1 - Lernthemen Prozent"/>
    <hyperlink ref="D12" location="'Blatt 1 - Lernthemen rausgeschr'!R2C1" tooltip="" display="Blatt 1 - Lernthemen rausgeschr"/>
    <hyperlink ref="D13" location="'Blatt 1 - Themen bearbeitet'!R2C1" tooltip="" display="Blatt 1 - Themen bearbeitet"/>
    <hyperlink ref="D14" location="'Blatt 1 - Prüfungen und Lösung_'!R2C1" tooltip="" display="Blatt 1 - Prüfungen und Lösung_"/>
    <hyperlink ref="D15" location="'Blatt 1 - Themen bearbeitet Pro'!R2C1" tooltip="" display="Blatt 1 - Themen bearbeitet Pro"/>
    <hyperlink ref="D16" location="'Blatt 1 - Prüfungen bearbeitet'!R2C1" tooltip="" display="Blatt 1 - Prüfungen bearbeitet"/>
    <hyperlink ref="D17" location="'Blatt 1 - Gesamt fertig'!R2C1" tooltip="" display="Blatt 1 - Gesamt fertig"/>
    <hyperlink ref="D18" location="'Blatt 1 - Durchschn. Endnote'!R2C1" tooltip="" display="Blatt 1 - Durchschn. Endnote"/>
    <hyperlink ref="D19" location="'Blatt 1 - Beste Endnote'!R2C1" tooltip="" display="Blatt 1 - Beste Endnote"/>
    <hyperlink ref="D20" location="'Blatt 1 - Lernplan'!R2C1" tooltip="" display="Blatt 1 - Lernplan"/>
  </hyperlinks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2"/>
  <sheetViews>
    <sheetView workbookViewId="0" showGridLines="0" defaultGridColor="1"/>
  </sheetViews>
  <sheetFormatPr defaultColWidth="12.04" defaultRowHeight="22.35" customHeight="1" outlineLevelRow="0" outlineLevelCol="0"/>
  <cols>
    <col min="1" max="1" width="19.1094" style="68" customWidth="1"/>
    <col min="2" max="256" width="12.0469" style="68" customWidth="1"/>
  </cols>
  <sheetData>
    <row r="1" ht="28" customHeight="1">
      <c r="A1" t="s" s="69">
        <v>36</v>
      </c>
    </row>
    <row r="2" ht="40.35" customHeight="1">
      <c r="A2" s="70">
        <f>'Blatt 1 - Prüfungen durchgeführ'!C35*0.4+'Blatt 1 - Prüfungen durchgeführ'!D35*0.4+'Blatt 1 - Prüfungen durchgeführ'!G35*0.2</f>
      </c>
    </row>
  </sheetData>
  <conditionalFormatting sqref="A2">
    <cfRule type="cellIs" dxfId="29" priority="1" operator="greaterThan" stopIfTrue="1">
      <formula>0.874</formula>
    </cfRule>
    <cfRule type="cellIs" dxfId="30" priority="2" operator="greaterThan" stopIfTrue="1">
      <formula>0.7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2"/>
  <sheetViews>
    <sheetView workbookViewId="0" showGridLines="0" defaultGridColor="1"/>
  </sheetViews>
  <sheetFormatPr defaultColWidth="12.04" defaultRowHeight="22.35" customHeight="1" outlineLevelRow="0" outlineLevelCol="0"/>
  <cols>
    <col min="1" max="1" width="19.1094" style="71" customWidth="1"/>
    <col min="2" max="256" width="12.0469" style="71" customWidth="1"/>
  </cols>
  <sheetData>
    <row r="1" ht="33" customHeight="1">
      <c r="A1" t="s" s="72">
        <v>38</v>
      </c>
    </row>
    <row r="2" ht="40.35" customHeight="1">
      <c r="A2" s="73">
        <f>'Blatt 1 - Prüfungen durchgeführ'!C36*0.4+'Blatt 1 - Prüfungen durchgeführ'!D36*0.4+'Blatt 1 - Prüfungen durchgeführ'!G36*0.2</f>
        <v>0</v>
      </c>
    </row>
  </sheetData>
  <conditionalFormatting sqref="A2">
    <cfRule type="cellIs" dxfId="31" priority="1" operator="greaterThan" stopIfTrue="1">
      <formula>0.874</formula>
    </cfRule>
    <cfRule type="cellIs" dxfId="32" priority="2" operator="greaterThan" stopIfTrue="1">
      <formula>0.7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8"/>
  <sheetViews>
    <sheetView workbookViewId="0" showGridLines="0" defaultGridColor="1">
      <pane topLeftCell="B1" xSplit="1" ySplit="0" activePane="topRight" state="frozen"/>
    </sheetView>
  </sheetViews>
  <sheetFormatPr defaultColWidth="16.3333" defaultRowHeight="18" customHeight="1" outlineLevelRow="0" outlineLevelCol="0"/>
  <cols>
    <col min="1" max="1" width="25.75" style="74" customWidth="1"/>
    <col min="2" max="2" width="57.7578" style="74" customWidth="1"/>
    <col min="3" max="3" width="7.375" style="74" customWidth="1"/>
    <col min="4" max="256" width="16.3516" style="74" customWidth="1"/>
  </cols>
  <sheetData>
    <row r="1" ht="28" customHeight="1">
      <c r="A1" t="s" s="7">
        <v>40</v>
      </c>
      <c r="B1" s="7"/>
      <c r="C1" s="7"/>
    </row>
    <row r="2" ht="20" customHeight="1">
      <c r="A2" t="s" s="75">
        <v>42</v>
      </c>
      <c r="B2" s="76"/>
      <c r="C2" s="77"/>
    </row>
    <row r="3" ht="20" customHeight="1">
      <c r="A3" s="78">
        <v>40856</v>
      </c>
      <c r="B3" t="s" s="79">
        <v>43</v>
      </c>
      <c r="C3" t="b" s="80">
        <v>1</v>
      </c>
    </row>
    <row r="4" ht="20" customHeight="1">
      <c r="A4" s="78">
        <v>40857</v>
      </c>
      <c r="B4" t="s" s="81">
        <v>44</v>
      </c>
      <c r="C4" t="b" s="82">
        <v>1</v>
      </c>
    </row>
    <row r="5" ht="20" customHeight="1">
      <c r="A5" s="78">
        <v>40858</v>
      </c>
      <c r="B5" t="s" s="79">
        <v>45</v>
      </c>
      <c r="C5" t="b" s="80">
        <v>1</v>
      </c>
    </row>
    <row r="6" ht="20" customHeight="1">
      <c r="A6" s="78">
        <v>40859</v>
      </c>
      <c r="B6" t="s" s="81">
        <v>46</v>
      </c>
      <c r="C6" t="b" s="82">
        <v>1</v>
      </c>
    </row>
    <row r="7" ht="20" customHeight="1">
      <c r="A7" s="78">
        <v>40860</v>
      </c>
      <c r="B7" t="s" s="79">
        <v>47</v>
      </c>
      <c r="C7" t="b" s="80">
        <v>1</v>
      </c>
    </row>
    <row r="8" ht="20" customHeight="1">
      <c r="A8" s="78">
        <v>40861</v>
      </c>
      <c r="B8" t="s" s="81">
        <v>48</v>
      </c>
      <c r="C8" t="b" s="82">
        <v>1</v>
      </c>
    </row>
    <row r="9" ht="20" customHeight="1">
      <c r="A9" s="78">
        <v>40862</v>
      </c>
      <c r="B9" t="s" s="79">
        <v>49</v>
      </c>
      <c r="C9" t="b" s="80">
        <v>1</v>
      </c>
    </row>
    <row r="10" ht="20" customHeight="1">
      <c r="A10" s="78">
        <v>40863</v>
      </c>
      <c r="B10" t="s" s="81">
        <v>49</v>
      </c>
      <c r="C10" t="b" s="82">
        <v>1</v>
      </c>
    </row>
    <row r="11" ht="20" customHeight="1">
      <c r="A11" s="78">
        <v>40864</v>
      </c>
      <c r="B11" t="s" s="79">
        <v>50</v>
      </c>
      <c r="C11" t="b" s="80">
        <v>1</v>
      </c>
    </row>
    <row r="12" ht="20" customHeight="1">
      <c r="A12" s="78">
        <v>40865</v>
      </c>
      <c r="B12" t="s" s="81">
        <v>51</v>
      </c>
      <c r="C12" s="77"/>
    </row>
    <row r="13" ht="20" customHeight="1">
      <c r="A13" s="78">
        <v>40866</v>
      </c>
      <c r="B13" t="s" s="79">
        <v>52</v>
      </c>
      <c r="C13" t="b" s="80">
        <v>1</v>
      </c>
    </row>
    <row r="14" ht="20" customHeight="1">
      <c r="A14" s="78">
        <v>40867</v>
      </c>
      <c r="B14" t="s" s="81">
        <v>52</v>
      </c>
      <c r="C14" t="b" s="82">
        <v>1</v>
      </c>
    </row>
    <row r="15" ht="20" customHeight="1">
      <c r="A15" s="78">
        <v>40868</v>
      </c>
      <c r="B15" t="s" s="79">
        <v>52</v>
      </c>
      <c r="C15" t="b" s="80">
        <v>1</v>
      </c>
    </row>
    <row r="16" ht="20" customHeight="1">
      <c r="A16" s="78">
        <v>40869</v>
      </c>
      <c r="B16" t="s" s="81">
        <v>53</v>
      </c>
      <c r="C16" t="b" s="82">
        <v>1</v>
      </c>
    </row>
    <row r="17" ht="20" customHeight="1">
      <c r="A17" s="78">
        <v>40870</v>
      </c>
      <c r="B17" t="s" s="79">
        <v>53</v>
      </c>
      <c r="C17" t="b" s="80">
        <v>1</v>
      </c>
    </row>
    <row r="18" ht="18" customHeight="1" hidden="1">
      <c r="A18" s="78"/>
      <c r="B18" s="76"/>
      <c r="C18" s="77"/>
    </row>
  </sheetData>
  <mergeCells count="1">
    <mergeCell ref="A1:C1"/>
  </mergeCells>
  <conditionalFormatting sqref="C3:C11 C13:C18">
    <cfRule type="cellIs" dxfId="33" priority="1" operator="equal" stopIfTrue="1">
      <formula>"NV"</formula>
    </cfRule>
    <cfRule type="cellIs" dxfId="34" priority="2" operator="equal" stopIfTrue="1">
      <formula>"Wahr"</formula>
    </cfRule>
    <cfRule type="notContainsText" dxfId="35" priority="3" stopIfTrue="1" text="Wahr">
      <formula>ISERROR(FIND(UPPER("Wahr"),UPPER(C3)))</formula>
      <formula>"Wahr"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36"/>
  <sheetViews>
    <sheetView workbookViewId="0" showGridLines="0" defaultGridColor="1">
      <pane topLeftCell="B3" xSplit="1" ySplit="2" activePane="bottomRight" state="frozen"/>
    </sheetView>
  </sheetViews>
  <sheetFormatPr defaultColWidth="12.04" defaultRowHeight="18" customHeight="1" outlineLevelRow="0" outlineLevelCol="0"/>
  <cols>
    <col min="1" max="1" width="14.6016" style="6" customWidth="1"/>
    <col min="2" max="2" width="8.1875" style="6" customWidth="1"/>
    <col min="3" max="3" width="6.72656" style="6" customWidth="1"/>
    <col min="4" max="4" width="6.72656" style="6" customWidth="1"/>
    <col min="5" max="5" hidden="1" width="12.04" style="6" customWidth="1"/>
    <col min="6" max="6" hidden="1" width="12.04" style="6" customWidth="1"/>
    <col min="7" max="7" width="7.54688" style="6" customWidth="1"/>
    <col min="8" max="256" width="12.0469" style="6" customWidth="1"/>
  </cols>
  <sheetData>
    <row r="1" ht="28" customHeight="1">
      <c r="A1" t="s" s="7">
        <v>5</v>
      </c>
      <c r="B1" s="7"/>
      <c r="C1" s="7"/>
      <c r="D1" s="7"/>
      <c r="E1" s="7"/>
      <c r="F1" s="7"/>
      <c r="G1" s="7"/>
    </row>
    <row r="2" ht="56.6" customHeight="1">
      <c r="A2" t="s" s="8">
        <v>7</v>
      </c>
      <c r="B2" s="9"/>
      <c r="C2" t="s" s="8">
        <v>8</v>
      </c>
      <c r="D2" t="s" s="8">
        <v>9</v>
      </c>
      <c r="E2" t="s" s="10">
        <v>10</v>
      </c>
      <c r="F2" t="s" s="8">
        <v>11</v>
      </c>
      <c r="G2" t="s" s="8">
        <v>12</v>
      </c>
    </row>
    <row r="3" ht="18" customHeight="1" hidden="1">
      <c r="A3" s="11">
        <v>1999</v>
      </c>
      <c r="B3" t="s" s="12">
        <v>13</v>
      </c>
      <c r="C3" s="13"/>
      <c r="D3" s="13"/>
      <c r="E3" s="14"/>
      <c r="F3" s="13"/>
      <c r="G3" s="13"/>
    </row>
    <row r="4" ht="18" customHeight="1" hidden="1">
      <c r="A4" s="15">
        <v>1999</v>
      </c>
      <c r="B4" t="s" s="16">
        <v>14</v>
      </c>
      <c r="C4" s="17"/>
      <c r="D4" s="17"/>
      <c r="E4" s="17"/>
      <c r="F4" s="17"/>
      <c r="G4" s="17"/>
    </row>
    <row r="5" ht="18" customHeight="1" hidden="1">
      <c r="A5" s="15">
        <v>2000</v>
      </c>
      <c r="B5" t="s" s="18">
        <v>13</v>
      </c>
      <c r="C5" s="19"/>
      <c r="D5" s="19"/>
      <c r="E5" s="19"/>
      <c r="F5" s="19"/>
      <c r="G5" s="19"/>
    </row>
    <row r="6" ht="18" customHeight="1" hidden="1">
      <c r="A6" s="15">
        <v>2000</v>
      </c>
      <c r="B6" t="s" s="16">
        <v>14</v>
      </c>
      <c r="C6" s="17"/>
      <c r="D6" s="17"/>
      <c r="E6" s="17"/>
      <c r="F6" s="17"/>
      <c r="G6" s="17"/>
    </row>
    <row r="7" ht="18" customHeight="1" hidden="1">
      <c r="A7" s="15">
        <v>2001</v>
      </c>
      <c r="B7" t="s" s="18">
        <v>13</v>
      </c>
      <c r="C7" s="19"/>
      <c r="D7" s="19"/>
      <c r="E7" s="19"/>
      <c r="F7" s="19"/>
      <c r="G7" s="19"/>
    </row>
    <row r="8" ht="18" customHeight="1" hidden="1">
      <c r="A8" s="15">
        <v>2001</v>
      </c>
      <c r="B8" t="s" s="16">
        <v>14</v>
      </c>
      <c r="C8" s="17"/>
      <c r="D8" s="17"/>
      <c r="E8" s="17"/>
      <c r="F8" s="17"/>
      <c r="G8" s="17"/>
    </row>
    <row r="9" ht="18" customHeight="1" hidden="1">
      <c r="A9" s="15">
        <v>2002</v>
      </c>
      <c r="B9" t="s" s="18">
        <v>13</v>
      </c>
      <c r="C9" s="19"/>
      <c r="D9" s="19"/>
      <c r="E9" s="19"/>
      <c r="F9" s="19"/>
      <c r="G9" s="19"/>
    </row>
    <row r="10" ht="18" customHeight="1" hidden="1">
      <c r="A10" s="15">
        <v>2002</v>
      </c>
      <c r="B10" t="s" s="16">
        <v>14</v>
      </c>
      <c r="C10" s="17"/>
      <c r="D10" s="17"/>
      <c r="E10" s="17"/>
      <c r="F10" s="17"/>
      <c r="G10" s="17"/>
    </row>
    <row r="11" ht="18" customHeight="1" hidden="1">
      <c r="A11" s="15">
        <v>2003</v>
      </c>
      <c r="B11" t="s" s="18">
        <v>13</v>
      </c>
      <c r="C11" s="19"/>
      <c r="D11" s="19"/>
      <c r="E11" s="19"/>
      <c r="F11" s="19"/>
      <c r="G11" s="19"/>
    </row>
    <row r="12" ht="18" customHeight="1" hidden="1">
      <c r="A12" s="15">
        <v>2003</v>
      </c>
      <c r="B12" t="s" s="16">
        <v>14</v>
      </c>
      <c r="C12" s="17"/>
      <c r="D12" s="17"/>
      <c r="E12" s="17"/>
      <c r="F12" s="17"/>
      <c r="G12" s="17"/>
    </row>
    <row r="13" ht="18" customHeight="1" hidden="1">
      <c r="A13" s="15">
        <v>2004</v>
      </c>
      <c r="B13" t="s" s="18">
        <v>13</v>
      </c>
      <c r="C13" s="19"/>
      <c r="D13" s="19"/>
      <c r="E13" s="19"/>
      <c r="F13" s="19"/>
      <c r="G13" s="19"/>
    </row>
    <row r="14" ht="18" customHeight="1" hidden="1">
      <c r="A14" s="15">
        <v>2004</v>
      </c>
      <c r="B14" t="s" s="16">
        <v>14</v>
      </c>
      <c r="C14" s="17"/>
      <c r="D14" s="17"/>
      <c r="E14" s="17"/>
      <c r="F14" s="17"/>
      <c r="G14" s="17"/>
    </row>
    <row r="15" ht="18" customHeight="1" hidden="1">
      <c r="A15" s="15">
        <v>2005</v>
      </c>
      <c r="B15" t="s" s="18">
        <v>13</v>
      </c>
      <c r="C15" s="19"/>
      <c r="D15" s="19"/>
      <c r="E15" s="19"/>
      <c r="F15" s="19"/>
      <c r="G15" s="19"/>
    </row>
    <row r="16" ht="18" customHeight="1" hidden="1">
      <c r="A16" s="15">
        <v>2005</v>
      </c>
      <c r="B16" t="s" s="16">
        <v>14</v>
      </c>
      <c r="C16" s="17"/>
      <c r="D16" s="17"/>
      <c r="E16" s="17"/>
      <c r="F16" s="17"/>
      <c r="G16" s="17"/>
    </row>
    <row r="17" ht="18" customHeight="1" hidden="1">
      <c r="A17" s="15">
        <v>2006</v>
      </c>
      <c r="B17" t="s" s="18">
        <v>13</v>
      </c>
      <c r="C17" s="19"/>
      <c r="D17" s="19"/>
      <c r="E17" s="19"/>
      <c r="F17" s="19"/>
      <c r="G17" s="19"/>
    </row>
    <row r="18" ht="18" customHeight="1" hidden="1">
      <c r="A18" s="15">
        <v>2006</v>
      </c>
      <c r="B18" t="s" s="16">
        <v>14</v>
      </c>
      <c r="C18" s="17"/>
      <c r="D18" s="17"/>
      <c r="E18" s="17"/>
      <c r="F18" s="17"/>
      <c r="G18" s="17"/>
    </row>
    <row r="19" ht="18" customHeight="1" hidden="1">
      <c r="A19" s="15">
        <v>2007</v>
      </c>
      <c r="B19" t="s" s="18">
        <v>13</v>
      </c>
      <c r="C19" s="19"/>
      <c r="D19" s="19"/>
      <c r="E19" s="19"/>
      <c r="F19" s="19"/>
      <c r="G19" s="19"/>
    </row>
    <row r="20" ht="18" customHeight="1" hidden="1">
      <c r="A20" s="15">
        <v>2007</v>
      </c>
      <c r="B20" t="s" s="16">
        <v>14</v>
      </c>
      <c r="C20" s="17"/>
      <c r="D20" s="17"/>
      <c r="E20" s="17"/>
      <c r="F20" s="17"/>
      <c r="G20" s="17"/>
    </row>
    <row r="21" ht="18" customHeight="1" hidden="1">
      <c r="A21" s="15">
        <v>2008</v>
      </c>
      <c r="B21" t="s" s="18">
        <v>13</v>
      </c>
      <c r="C21" s="19"/>
      <c r="D21" s="19"/>
      <c r="E21" s="19"/>
      <c r="F21" s="19"/>
      <c r="G21" s="19"/>
    </row>
    <row r="22" ht="18" customHeight="1" hidden="1">
      <c r="A22" s="15">
        <v>2008</v>
      </c>
      <c r="B22" t="s" s="16">
        <v>14</v>
      </c>
      <c r="C22" s="17"/>
      <c r="D22" s="17"/>
      <c r="E22" s="17"/>
      <c r="F22" s="17"/>
      <c r="G22" s="17"/>
    </row>
    <row r="23" ht="18" customHeight="1" hidden="1">
      <c r="A23" s="15">
        <v>2009</v>
      </c>
      <c r="B23" t="s" s="18">
        <v>13</v>
      </c>
      <c r="C23" s="19"/>
      <c r="D23" s="19"/>
      <c r="E23" s="19"/>
      <c r="F23" s="19"/>
      <c r="G23" s="19"/>
    </row>
    <row r="24" ht="20.6" customHeight="1">
      <c r="A24" s="11">
        <v>2009</v>
      </c>
      <c r="B24" t="s" s="20">
        <v>14</v>
      </c>
      <c r="C24" s="21"/>
      <c r="D24" s="21"/>
      <c r="E24" s="17">
        <v>0.75</v>
      </c>
      <c r="F24" s="17">
        <v>0.75</v>
      </c>
      <c r="G24" s="21"/>
    </row>
    <row r="25" ht="20.25" customHeight="1">
      <c r="A25" s="15">
        <v>2010</v>
      </c>
      <c r="B25" t="s" s="18">
        <v>13</v>
      </c>
      <c r="C25" s="19"/>
      <c r="D25" s="19"/>
      <c r="E25" s="19">
        <v>0.585</v>
      </c>
      <c r="F25" s="19"/>
      <c r="G25" s="19"/>
    </row>
    <row r="26" ht="20.25" customHeight="1">
      <c r="A26" s="15">
        <v>2010</v>
      </c>
      <c r="B26" t="s" s="16">
        <v>14</v>
      </c>
      <c r="C26" s="17"/>
      <c r="D26" s="17"/>
      <c r="E26" s="17">
        <v>0.83</v>
      </c>
      <c r="F26" s="17">
        <v>0.89</v>
      </c>
      <c r="G26" s="17"/>
    </row>
    <row r="27" ht="20.25" customHeight="1">
      <c r="A27" s="15">
        <v>2011</v>
      </c>
      <c r="B27" t="s" s="18">
        <v>13</v>
      </c>
      <c r="C27" s="19"/>
      <c r="D27" s="19"/>
      <c r="E27" s="19">
        <v>0.6409999999999999</v>
      </c>
      <c r="F27" s="19">
        <v>0.7564</v>
      </c>
      <c r="G27" s="19"/>
    </row>
    <row r="28" ht="20.25" customHeight="1">
      <c r="A28" s="15">
        <v>2011</v>
      </c>
      <c r="B28" t="s" s="16">
        <v>14</v>
      </c>
      <c r="C28" s="17"/>
      <c r="D28" s="17"/>
      <c r="E28" s="17">
        <v>0.8079999999999999</v>
      </c>
      <c r="F28" s="17">
        <v>0.968</v>
      </c>
      <c r="G28" s="17"/>
    </row>
    <row r="29" ht="20.25" customHeight="1">
      <c r="A29" s="15">
        <v>2012</v>
      </c>
      <c r="B29" t="s" s="18">
        <v>13</v>
      </c>
      <c r="C29" s="19"/>
      <c r="D29" s="19"/>
      <c r="E29" s="19">
        <v>0.5600000000000001</v>
      </c>
      <c r="F29" s="19">
        <v>0.77</v>
      </c>
      <c r="G29" s="19"/>
    </row>
    <row r="30" ht="20.25" customHeight="1">
      <c r="A30" s="15">
        <v>2012</v>
      </c>
      <c r="B30" t="s" s="16">
        <v>14</v>
      </c>
      <c r="C30" s="17"/>
      <c r="D30" s="17"/>
      <c r="E30" s="17">
        <v>0.53</v>
      </c>
      <c r="F30" s="17">
        <v>0.9173</v>
      </c>
      <c r="G30" s="17"/>
    </row>
    <row r="31" ht="20.25" customHeight="1">
      <c r="A31" s="15">
        <v>2013</v>
      </c>
      <c r="B31" t="s" s="18">
        <v>13</v>
      </c>
      <c r="C31" s="22"/>
      <c r="D31" s="19"/>
      <c r="E31" t="s" s="23">
        <v>15</v>
      </c>
      <c r="F31" t="s" s="23">
        <v>15</v>
      </c>
      <c r="G31" s="22"/>
    </row>
    <row r="32" ht="20.25" customHeight="1">
      <c r="A32" s="15">
        <v>2013</v>
      </c>
      <c r="B32" t="s" s="16">
        <v>14</v>
      </c>
      <c r="C32" s="24"/>
      <c r="D32" s="24"/>
      <c r="E32" s="17">
        <v>0.705</v>
      </c>
      <c r="F32" s="17">
        <v>0.875</v>
      </c>
      <c r="G32" s="17"/>
    </row>
    <row r="33" ht="20.25" customHeight="1">
      <c r="A33" s="15">
        <v>2014</v>
      </c>
      <c r="B33" t="s" s="18">
        <v>13</v>
      </c>
      <c r="C33" s="22"/>
      <c r="D33" s="19"/>
      <c r="E33" s="19">
        <v>0.63</v>
      </c>
      <c r="F33" s="19">
        <v>0.78</v>
      </c>
      <c r="G33" s="19"/>
    </row>
    <row r="34" ht="20.6" customHeight="1">
      <c r="A34" s="25">
        <v>2014</v>
      </c>
      <c r="B34" t="s" s="26">
        <v>14</v>
      </c>
      <c r="C34" s="27"/>
      <c r="D34" s="27"/>
      <c r="E34" t="s" s="28">
        <v>15</v>
      </c>
      <c r="F34" t="s" s="29">
        <v>15</v>
      </c>
      <c r="G34" s="30"/>
    </row>
    <row r="35" ht="21" customHeight="1">
      <c r="A35" t="s" s="31">
        <v>16</v>
      </c>
      <c r="B35" s="32"/>
      <c r="C35" s="33">
        <f>ROUND(SUM(C3:C34)/COUNT(C3:C34),3)</f>
      </c>
      <c r="D35" s="33">
        <f>ROUND(SUM(D3:D34)/COUNT(D3:D34),3)</f>
      </c>
      <c r="E35" s="19">
        <f>ROUND((SUM(E3:E34)/COUNT(E3:E34)),3)</f>
        <v>0.671</v>
      </c>
      <c r="F35" s="33">
        <f>ROUND((SUM(F3:F34)/COUNT(F3:F34)),3)</f>
        <v>0.838</v>
      </c>
      <c r="G35" s="33">
        <f>ROUND((SUM(G3:G34)/COUNT(G3:G34)),3)</f>
      </c>
    </row>
    <row r="36" ht="20.6" customHeight="1">
      <c r="A36" t="s" s="34">
        <v>17</v>
      </c>
      <c r="B36" s="35"/>
      <c r="C36" s="36">
        <f>MAX(C24:C34)</f>
        <v>0</v>
      </c>
      <c r="D36" s="36">
        <f>MAX(D24:D34)</f>
        <v>0</v>
      </c>
      <c r="E36" s="17"/>
      <c r="F36" s="37"/>
      <c r="G36" s="36">
        <f>MAX(G24:G34)</f>
        <v>0</v>
      </c>
    </row>
  </sheetData>
  <mergeCells count="1">
    <mergeCell ref="A1:G1"/>
  </mergeCells>
  <conditionalFormatting sqref="C24:G36">
    <cfRule type="containsBlanks" dxfId="0" priority="1" stopIfTrue="1">
      <formula>ISBLANK(C24)</formula>
    </cfRule>
    <cfRule type="cellIs" dxfId="1" priority="2" operator="greaterThan" stopIfTrue="1">
      <formula>0.874</formula>
    </cfRule>
    <cfRule type="cellIs" dxfId="2" priority="3" operator="between" stopIfTrue="1">
      <formula>0.876</formula>
      <formula>0.739</formula>
    </cfRule>
    <cfRule type="cellIs" dxfId="3" priority="4" operator="lessThan" stopIfTrue="1">
      <formula>0.74</formula>
    </cfRule>
    <cfRule type="cellIs" dxfId="4" priority="5" operator="equal" stopIfTrue="1">
      <formula>"NV"</formula>
    </cfRule>
    <cfRule type="cellIs" dxfId="5" priority="6" operator="greaterThan" stopIfTrue="1">
      <formula>0.875</formula>
    </cfRule>
    <cfRule type="cellIs" dxfId="6" priority="7" operator="between" stopIfTrue="1">
      <formula>0.875</formula>
      <formula>0.5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"/>
  <sheetViews>
    <sheetView workbookViewId="0" showGridLines="0" defaultGridColor="1"/>
  </sheetViews>
  <sheetFormatPr defaultColWidth="12.04" defaultRowHeight="18" customHeight="1" outlineLevelRow="0" outlineLevelCol="0"/>
  <cols>
    <col min="1" max="1" width="19.1094" style="38" customWidth="1"/>
    <col min="2" max="256" width="12.0469" style="38" customWidth="1"/>
  </cols>
  <sheetData>
    <row r="1" ht="28" customHeight="1">
      <c r="A1" t="s" s="7">
        <v>18</v>
      </c>
    </row>
    <row r="2" ht="27.35" customHeight="1">
      <c r="A2" s="39">
        <f>COUNTIF('Blatt 1 - Lernthemen rausgeschr'!C3:E13,"=WAHR")/(COUNTIF('Blatt 1 - Lernthemen rausgeschr'!C3:E13,"=WAHR")+COUNTIF('Blatt 1 - Lernthemen rausgeschr'!C3:E13,"=Falsch"))</f>
        <v>0</v>
      </c>
    </row>
  </sheetData>
  <conditionalFormatting sqref="A2">
    <cfRule type="cellIs" dxfId="7" priority="1" operator="greaterThan" stopIfTrue="1">
      <formula>0.8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8" customHeight="1" outlineLevelRow="0" outlineLevelCol="0"/>
  <cols>
    <col min="1" max="1" hidden="1" width="16.3333" style="40" customWidth="1"/>
    <col min="2" max="2" hidden="1" width="16.3333" style="40" customWidth="1"/>
    <col min="3" max="3" width="6.57812" style="40" customWidth="1"/>
    <col min="4" max="4" width="4.98438" style="40" customWidth="1"/>
    <col min="5" max="5" width="6.57812" style="40" customWidth="1"/>
    <col min="6" max="256" width="16.3516" style="40" customWidth="1"/>
  </cols>
  <sheetData>
    <row r="1" ht="28" customHeight="1">
      <c r="A1" t="s" s="7">
        <v>20</v>
      </c>
      <c r="B1" s="7"/>
      <c r="C1" s="7"/>
      <c r="D1" s="7"/>
      <c r="E1" s="7"/>
    </row>
    <row r="2" ht="20.5" customHeight="1">
      <c r="A2" s="41"/>
      <c r="B2" s="41"/>
      <c r="C2" t="s" s="10">
        <v>22</v>
      </c>
      <c r="D2" t="s" s="10">
        <v>9</v>
      </c>
      <c r="E2" t="s" s="10">
        <v>10</v>
      </c>
    </row>
    <row r="3" ht="20.5" customHeight="1">
      <c r="A3" s="42">
        <v>2009</v>
      </c>
      <c r="B3" t="s" s="43">
        <v>14</v>
      </c>
      <c r="C3" t="b" s="42">
        <v>0</v>
      </c>
      <c r="D3" t="b" s="42">
        <v>0</v>
      </c>
      <c r="E3" t="b" s="42">
        <v>0</v>
      </c>
    </row>
    <row r="4" ht="20.25" customHeight="1">
      <c r="A4" s="44">
        <v>2010</v>
      </c>
      <c r="B4" t="s" s="28">
        <v>13</v>
      </c>
      <c r="C4" t="b" s="44">
        <v>0</v>
      </c>
      <c r="D4" t="b" s="44">
        <v>0</v>
      </c>
      <c r="E4" t="b" s="44">
        <v>0</v>
      </c>
    </row>
    <row r="5" ht="20.25" customHeight="1">
      <c r="A5" s="45">
        <v>2010</v>
      </c>
      <c r="B5" t="s" s="23">
        <v>14</v>
      </c>
      <c r="C5" t="b" s="45">
        <v>0</v>
      </c>
      <c r="D5" t="b" s="45">
        <v>0</v>
      </c>
      <c r="E5" t="b" s="45">
        <v>0</v>
      </c>
    </row>
    <row r="6" ht="20.25" customHeight="1">
      <c r="A6" s="44">
        <v>2011</v>
      </c>
      <c r="B6" t="s" s="28">
        <v>13</v>
      </c>
      <c r="C6" t="b" s="44">
        <v>0</v>
      </c>
      <c r="D6" t="b" s="44">
        <v>0</v>
      </c>
      <c r="E6" t="b" s="44">
        <v>0</v>
      </c>
    </row>
    <row r="7" ht="20.25" customHeight="1">
      <c r="A7" s="45">
        <v>2011</v>
      </c>
      <c r="B7" t="s" s="23">
        <v>14</v>
      </c>
      <c r="C7" t="b" s="45">
        <v>0</v>
      </c>
      <c r="D7" t="b" s="45">
        <v>0</v>
      </c>
      <c r="E7" t="b" s="45">
        <v>0</v>
      </c>
    </row>
    <row r="8" ht="20.25" customHeight="1">
      <c r="A8" s="44">
        <v>2012</v>
      </c>
      <c r="B8" t="s" s="28">
        <v>13</v>
      </c>
      <c r="C8" t="b" s="44">
        <v>0</v>
      </c>
      <c r="D8" t="b" s="44">
        <v>0</v>
      </c>
      <c r="E8" t="b" s="44">
        <v>0</v>
      </c>
    </row>
    <row r="9" ht="20.25" customHeight="1">
      <c r="A9" s="45">
        <v>2012</v>
      </c>
      <c r="B9" t="s" s="23">
        <v>14</v>
      </c>
      <c r="C9" t="b" s="45">
        <v>0</v>
      </c>
      <c r="D9" t="b" s="45">
        <v>0</v>
      </c>
      <c r="E9" t="b" s="45">
        <v>0</v>
      </c>
    </row>
    <row r="10" ht="20.25" customHeight="1">
      <c r="A10" s="44">
        <v>2013</v>
      </c>
      <c r="B10" t="s" s="28">
        <v>13</v>
      </c>
      <c r="C10" t="b" s="44">
        <v>0</v>
      </c>
      <c r="D10" t="b" s="44">
        <v>0</v>
      </c>
      <c r="E10" t="b" s="44">
        <v>0</v>
      </c>
    </row>
    <row r="11" ht="20.25" customHeight="1">
      <c r="A11" s="45">
        <v>2013</v>
      </c>
      <c r="B11" t="s" s="23">
        <v>14</v>
      </c>
      <c r="C11" t="b" s="45">
        <v>0</v>
      </c>
      <c r="D11" t="b" s="45">
        <v>0</v>
      </c>
      <c r="E11" t="b" s="45">
        <v>0</v>
      </c>
    </row>
    <row r="12" ht="20.25" customHeight="1">
      <c r="A12" s="44">
        <v>2014</v>
      </c>
      <c r="B12" t="s" s="28">
        <v>13</v>
      </c>
      <c r="C12" t="b" s="44">
        <v>0</v>
      </c>
      <c r="D12" t="b" s="44">
        <v>0</v>
      </c>
      <c r="E12" t="b" s="44">
        <v>0</v>
      </c>
    </row>
    <row r="13" ht="20.25" customHeight="1">
      <c r="A13" s="45">
        <v>2014</v>
      </c>
      <c r="B13" t="s" s="23">
        <v>14</v>
      </c>
      <c r="C13" t="b" s="45">
        <v>0</v>
      </c>
      <c r="D13" t="b" s="45">
        <v>0</v>
      </c>
      <c r="E13" t="b" s="45">
        <v>0</v>
      </c>
    </row>
  </sheetData>
  <mergeCells count="1">
    <mergeCell ref="A1:E1"/>
  </mergeCells>
  <conditionalFormatting sqref="C3:E13">
    <cfRule type="containsText" dxfId="8" priority="1" stopIfTrue="1" text="NV">
      <formula>NOT(ISERROR(FIND(UPPER("NV"),UPPER(C3))))</formula>
      <formula>"NV"</formula>
    </cfRule>
    <cfRule type="cellIs" dxfId="9" priority="2" operator="equal" stopIfTrue="1">
      <formula>"Wahr"</formula>
    </cfRule>
    <cfRule type="notContainsText" dxfId="10" priority="3" stopIfTrue="1" text="Wahr">
      <formula>ISERROR(FIND(UPPER("Wahr"),UPPER(C3)))</formula>
      <formula>"Wahr"</formula>
    </cfRule>
    <cfRule type="containsText" dxfId="11" priority="4" stopIfTrue="1" text="NV">
      <formula>NOT(ISERROR(FIND(UPPER("NV"),UPPER(C3))))</formula>
      <formula>"NV"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8" customHeight="1" outlineLevelRow="0" outlineLevelCol="0"/>
  <cols>
    <col min="1" max="1" hidden="1" width="16.3333" style="46" customWidth="1"/>
    <col min="2" max="2" hidden="1" width="16.3333" style="46" customWidth="1"/>
    <col min="3" max="3" width="6.57812" style="46" customWidth="1"/>
    <col min="4" max="4" width="4.98438" style="46" customWidth="1"/>
    <col min="5" max="5" width="6.57812" style="46" customWidth="1"/>
    <col min="6" max="256" width="16.3516" style="46" customWidth="1"/>
  </cols>
  <sheetData>
    <row r="1" ht="28" customHeight="1">
      <c r="A1" t="s" s="7">
        <v>23</v>
      </c>
      <c r="B1" s="7"/>
      <c r="C1" s="7"/>
      <c r="D1" s="7"/>
      <c r="E1" s="7"/>
    </row>
    <row r="2" ht="20.5" customHeight="1">
      <c r="A2" s="41"/>
      <c r="B2" s="47"/>
      <c r="C2" t="s" s="48">
        <v>22</v>
      </c>
      <c r="D2" t="s" s="10">
        <v>9</v>
      </c>
      <c r="E2" t="s" s="49">
        <v>10</v>
      </c>
    </row>
    <row r="3" ht="20.5" customHeight="1">
      <c r="A3" s="42">
        <v>2009</v>
      </c>
      <c r="B3" t="s" s="50">
        <v>14</v>
      </c>
      <c r="C3" t="b" s="51">
        <v>0</v>
      </c>
      <c r="D3" t="b" s="42">
        <v>0</v>
      </c>
      <c r="E3" t="b" s="52">
        <v>0</v>
      </c>
    </row>
    <row r="4" ht="20.25" customHeight="1">
      <c r="A4" s="44">
        <v>2010</v>
      </c>
      <c r="B4" t="s" s="53">
        <v>13</v>
      </c>
      <c r="C4" t="b" s="54">
        <v>0</v>
      </c>
      <c r="D4" t="b" s="44">
        <v>0</v>
      </c>
      <c r="E4" t="b" s="55">
        <v>0</v>
      </c>
    </row>
    <row r="5" ht="20.25" customHeight="1">
      <c r="A5" s="45">
        <v>2010</v>
      </c>
      <c r="B5" t="s" s="23">
        <v>14</v>
      </c>
      <c r="C5" t="b" s="45">
        <v>0</v>
      </c>
      <c r="D5" t="b" s="45">
        <v>0</v>
      </c>
      <c r="E5" t="b" s="45">
        <v>0</v>
      </c>
    </row>
    <row r="6" ht="20.25" customHeight="1">
      <c r="A6" s="44">
        <v>2011</v>
      </c>
      <c r="B6" t="s" s="28">
        <v>13</v>
      </c>
      <c r="C6" t="b" s="44">
        <v>0</v>
      </c>
      <c r="D6" t="b" s="44">
        <v>0</v>
      </c>
      <c r="E6" t="b" s="44">
        <v>0</v>
      </c>
    </row>
    <row r="7" ht="20.25" customHeight="1">
      <c r="A7" s="45">
        <v>2011</v>
      </c>
      <c r="B7" t="s" s="23">
        <v>14</v>
      </c>
      <c r="C7" t="b" s="45">
        <v>0</v>
      </c>
      <c r="D7" t="b" s="45">
        <v>0</v>
      </c>
      <c r="E7" t="b" s="45">
        <v>0</v>
      </c>
    </row>
    <row r="8" ht="20.25" customHeight="1">
      <c r="A8" s="44">
        <v>2012</v>
      </c>
      <c r="B8" t="s" s="28">
        <v>13</v>
      </c>
      <c r="C8" t="b" s="44">
        <v>0</v>
      </c>
      <c r="D8" t="b" s="44">
        <v>0</v>
      </c>
      <c r="E8" t="b" s="44">
        <v>0</v>
      </c>
    </row>
    <row r="9" ht="20.25" customHeight="1">
      <c r="A9" s="45">
        <v>2012</v>
      </c>
      <c r="B9" t="s" s="23">
        <v>14</v>
      </c>
      <c r="C9" t="b" s="45">
        <v>0</v>
      </c>
      <c r="D9" t="b" s="45">
        <v>0</v>
      </c>
      <c r="E9" t="b" s="45">
        <v>0</v>
      </c>
    </row>
    <row r="10" ht="20.25" customHeight="1">
      <c r="A10" s="44">
        <v>2013</v>
      </c>
      <c r="B10" t="s" s="28">
        <v>13</v>
      </c>
      <c r="C10" t="b" s="44">
        <v>0</v>
      </c>
      <c r="D10" t="b" s="44">
        <v>0</v>
      </c>
      <c r="E10" t="b" s="44">
        <v>0</v>
      </c>
    </row>
    <row r="11" ht="20.25" customHeight="1">
      <c r="A11" s="45">
        <v>2013</v>
      </c>
      <c r="B11" t="s" s="23">
        <v>14</v>
      </c>
      <c r="C11" t="b" s="45">
        <v>0</v>
      </c>
      <c r="D11" t="b" s="45">
        <v>0</v>
      </c>
      <c r="E11" t="b" s="45">
        <v>0</v>
      </c>
    </row>
    <row r="12" ht="20.25" customHeight="1">
      <c r="A12" s="44">
        <v>2014</v>
      </c>
      <c r="B12" t="s" s="28">
        <v>13</v>
      </c>
      <c r="C12" t="b" s="44">
        <v>0</v>
      </c>
      <c r="D12" t="b" s="44">
        <v>0</v>
      </c>
      <c r="E12" t="b" s="44">
        <v>0</v>
      </c>
    </row>
    <row r="13" ht="20.25" customHeight="1">
      <c r="A13" s="45">
        <v>2014</v>
      </c>
      <c r="B13" t="s" s="23">
        <v>14</v>
      </c>
      <c r="C13" t="b" s="45">
        <v>0</v>
      </c>
      <c r="D13" t="b" s="45">
        <v>0</v>
      </c>
      <c r="E13" t="b" s="45">
        <v>0</v>
      </c>
    </row>
  </sheetData>
  <mergeCells count="1">
    <mergeCell ref="A1:E1"/>
  </mergeCells>
  <conditionalFormatting sqref="C3:E13">
    <cfRule type="containsText" dxfId="12" priority="1" stopIfTrue="1" text="NV">
      <formula>NOT(ISERROR(FIND(UPPER("NV"),UPPER(C3))))</formula>
      <formula>"NV"</formula>
    </cfRule>
    <cfRule type="cellIs" dxfId="13" priority="2" operator="equal" stopIfTrue="1">
      <formula>"Wahr"</formula>
    </cfRule>
    <cfRule type="notContainsText" dxfId="14" priority="3" stopIfTrue="1" text="Wahr">
      <formula>ISERROR(FIND(UPPER("Wahr"),UPPER(C3)))</formula>
      <formula>"Wahr"</formula>
    </cfRule>
    <cfRule type="containsText" dxfId="15" priority="4" stopIfTrue="1" text="NV">
      <formula>NOT(ISERROR(FIND(UPPER("NV"),UPPER(C3))))</formula>
      <formula>"NV"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8" customHeight="1" outlineLevelRow="0" outlineLevelCol="0"/>
  <cols>
    <col min="1" max="1" hidden="1" width="16.3333" style="56" customWidth="1"/>
    <col min="2" max="2" hidden="1" width="16.3333" style="56" customWidth="1"/>
    <col min="3" max="3" width="6.57812" style="56" customWidth="1"/>
    <col min="4" max="4" width="6.09375" style="56" customWidth="1"/>
    <col min="5" max="5" width="6.57812" style="56" customWidth="1"/>
    <col min="6" max="256" width="16.3516" style="56" customWidth="1"/>
  </cols>
  <sheetData>
    <row r="1" ht="28" customHeight="1">
      <c r="A1" t="s" s="7">
        <v>25</v>
      </c>
      <c r="B1" s="7"/>
      <c r="C1" s="7"/>
      <c r="D1" s="7"/>
      <c r="E1" s="7"/>
    </row>
    <row r="2" ht="20.5" customHeight="1">
      <c r="A2" s="41"/>
      <c r="B2" s="47"/>
      <c r="C2" t="s" s="48">
        <v>22</v>
      </c>
      <c r="D2" t="s" s="10">
        <v>9</v>
      </c>
      <c r="E2" t="s" s="10">
        <v>10</v>
      </c>
    </row>
    <row r="3" ht="20.5" customHeight="1">
      <c r="A3" s="42">
        <v>2009</v>
      </c>
      <c r="B3" t="s" s="50">
        <v>14</v>
      </c>
      <c r="C3" t="s" s="57">
        <v>27</v>
      </c>
      <c r="D3" t="s" s="43">
        <v>27</v>
      </c>
      <c r="E3" t="s" s="43">
        <v>27</v>
      </c>
    </row>
    <row r="4" ht="20.25" customHeight="1">
      <c r="A4" s="44">
        <v>2010</v>
      </c>
      <c r="B4" t="s" s="53">
        <v>13</v>
      </c>
      <c r="C4" t="s" s="58">
        <v>27</v>
      </c>
      <c r="D4" t="s" s="28">
        <v>27</v>
      </c>
      <c r="E4" t="s" s="28">
        <v>27</v>
      </c>
    </row>
    <row r="5" ht="20.25" customHeight="1">
      <c r="A5" s="45">
        <v>2010</v>
      </c>
      <c r="B5" t="s" s="59">
        <v>14</v>
      </c>
      <c r="C5" t="s" s="60">
        <v>27</v>
      </c>
      <c r="D5" t="s" s="23">
        <v>27</v>
      </c>
      <c r="E5" t="s" s="23">
        <v>27</v>
      </c>
    </row>
    <row r="6" ht="20.25" customHeight="1">
      <c r="A6" s="44">
        <v>2011</v>
      </c>
      <c r="B6" t="s" s="53">
        <v>13</v>
      </c>
      <c r="C6" t="s" s="58">
        <v>27</v>
      </c>
      <c r="D6" t="s" s="28">
        <v>27</v>
      </c>
      <c r="E6" t="s" s="28">
        <v>27</v>
      </c>
    </row>
    <row r="7" ht="20.25" customHeight="1">
      <c r="A7" s="45">
        <v>2011</v>
      </c>
      <c r="B7" t="s" s="59">
        <v>14</v>
      </c>
      <c r="C7" t="s" s="60">
        <v>27</v>
      </c>
      <c r="D7" t="s" s="23">
        <v>27</v>
      </c>
      <c r="E7" t="s" s="23">
        <v>27</v>
      </c>
    </row>
    <row r="8" ht="20.25" customHeight="1">
      <c r="A8" s="44">
        <v>2012</v>
      </c>
      <c r="B8" t="s" s="53">
        <v>13</v>
      </c>
      <c r="C8" t="s" s="58">
        <v>27</v>
      </c>
      <c r="D8" t="s" s="28">
        <v>27</v>
      </c>
      <c r="E8" t="s" s="28">
        <v>27</v>
      </c>
    </row>
    <row r="9" ht="20.25" customHeight="1">
      <c r="A9" s="45">
        <v>2012</v>
      </c>
      <c r="B9" t="s" s="59">
        <v>14</v>
      </c>
      <c r="C9" t="s" s="60">
        <v>27</v>
      </c>
      <c r="D9" t="s" s="23">
        <v>27</v>
      </c>
      <c r="E9" t="s" s="23">
        <v>27</v>
      </c>
    </row>
    <row r="10" ht="20.25" customHeight="1">
      <c r="A10" s="44">
        <v>2013</v>
      </c>
      <c r="B10" t="s" s="53">
        <v>13</v>
      </c>
      <c r="C10" t="s" s="58">
        <v>28</v>
      </c>
      <c r="D10" t="s" s="28">
        <v>27</v>
      </c>
      <c r="E10" t="s" s="28">
        <v>29</v>
      </c>
    </row>
    <row r="11" ht="20.25" customHeight="1">
      <c r="A11" s="45">
        <v>2013</v>
      </c>
      <c r="B11" t="s" s="59">
        <v>14</v>
      </c>
      <c r="C11" t="s" s="60">
        <v>29</v>
      </c>
      <c r="D11" t="s" s="23">
        <v>29</v>
      </c>
      <c r="E11" t="s" s="23">
        <v>27</v>
      </c>
    </row>
    <row r="12" ht="20.25" customHeight="1">
      <c r="A12" s="44">
        <v>2014</v>
      </c>
      <c r="B12" t="s" s="53">
        <v>13</v>
      </c>
      <c r="C12" t="s" s="58">
        <v>28</v>
      </c>
      <c r="D12" t="s" s="28">
        <v>27</v>
      </c>
      <c r="E12" t="s" s="28">
        <v>27</v>
      </c>
    </row>
    <row r="13" ht="20.25" customHeight="1">
      <c r="A13" s="45">
        <v>2014</v>
      </c>
      <c r="B13" t="s" s="59">
        <v>14</v>
      </c>
      <c r="C13" t="s" s="60">
        <v>27</v>
      </c>
      <c r="D13" t="s" s="23">
        <v>27</v>
      </c>
      <c r="E13" t="s" s="23">
        <v>28</v>
      </c>
    </row>
  </sheetData>
  <mergeCells count="1">
    <mergeCell ref="A1:E1"/>
  </mergeCells>
  <conditionalFormatting sqref="C3:E13">
    <cfRule type="cellIs" dxfId="16" priority="1" operator="equal" stopIfTrue="1">
      <formula>"Ja"</formula>
    </cfRule>
    <cfRule type="cellIs" dxfId="17" priority="2" operator="equal" stopIfTrue="1">
      <formula>"Nein"</formula>
    </cfRule>
    <cfRule type="cellIs" dxfId="18" priority="3" operator="equal" stopIfTrue="1">
      <formula>"O. L."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2"/>
  <sheetViews>
    <sheetView workbookViewId="0" showGridLines="0" defaultGridColor="1"/>
  </sheetViews>
  <sheetFormatPr defaultColWidth="12.04" defaultRowHeight="18" customHeight="1" outlineLevelRow="0" outlineLevelCol="0"/>
  <cols>
    <col min="1" max="1" width="19.1406" style="61" customWidth="1"/>
    <col min="2" max="256" width="12.0469" style="61" customWidth="1"/>
  </cols>
  <sheetData>
    <row r="1" ht="28" customHeight="1">
      <c r="A1" t="s" s="62">
        <v>30</v>
      </c>
    </row>
    <row r="2" ht="26.35" customHeight="1">
      <c r="A2" s="63">
        <f>COUNTIF('Blatt 1 - Themen bearbeitet'!C3:E13,"=WAHR")/(COUNTIF('Blatt 1 - Themen bearbeitet'!C3:E13,"=WAHR")+COUNTIF('Blatt 1 - Themen bearbeitet'!C3:E13,"=Falsch"))</f>
        <v>0</v>
      </c>
    </row>
  </sheetData>
  <conditionalFormatting sqref="A2">
    <cfRule type="cellIs" dxfId="19" priority="1" operator="greaterThan" stopIfTrue="1">
      <formula>0.8</formula>
    </cfRule>
    <cfRule type="cellIs" dxfId="20" priority="2" operator="greaterThan" stopIfTrue="1">
      <formula>0.65</formula>
    </cfRule>
    <cfRule type="cellIs" dxfId="21" priority="3" operator="greaterThan" stopIfTrue="1">
      <formula>0.5</formula>
    </cfRule>
    <cfRule type="cellIs" dxfId="22" priority="4" operator="lessThan" stopIfTrue="1">
      <formula>0.5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2"/>
  <sheetViews>
    <sheetView workbookViewId="0" showGridLines="0" defaultGridColor="1"/>
  </sheetViews>
  <sheetFormatPr defaultColWidth="12.04" defaultRowHeight="16.3" customHeight="1" outlineLevelRow="0" outlineLevelCol="0"/>
  <cols>
    <col min="1" max="1" width="19.1094" style="64" customWidth="1"/>
    <col min="2" max="256" width="12.0469" style="64" customWidth="1"/>
  </cols>
  <sheetData>
    <row r="1" ht="28" customHeight="1">
      <c r="A1" t="s" s="62">
        <v>32</v>
      </c>
    </row>
    <row r="2" ht="26.35" customHeight="1">
      <c r="A2" s="63">
        <f>COUNTA('Blatt 1 - Prüfungen durchgeführ'!C23:E34)/33</f>
        <v>0.3333333333333333</v>
      </c>
    </row>
  </sheetData>
  <conditionalFormatting sqref="A2">
    <cfRule type="cellIs" dxfId="23" priority="1" operator="greaterThan" stopIfTrue="1">
      <formula>0.8</formula>
    </cfRule>
    <cfRule type="cellIs" dxfId="24" priority="2" operator="greaterThan" stopIfTrue="1">
      <formula>0.6</formula>
    </cfRule>
    <cfRule type="cellIs" dxfId="25" priority="3" operator="greaterThan" stopIfTrue="1">
      <formula>0.5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2"/>
  <sheetViews>
    <sheetView workbookViewId="0" showGridLines="0" defaultGridColor="1"/>
  </sheetViews>
  <sheetFormatPr defaultColWidth="12.04" defaultRowHeight="22.35" customHeight="1" outlineLevelRow="0" outlineLevelCol="0"/>
  <cols>
    <col min="1" max="1" width="19.1094" style="65" customWidth="1"/>
    <col min="2" max="256" width="12.0469" style="65" customWidth="1"/>
  </cols>
  <sheetData>
    <row r="1" ht="34" customHeight="1">
      <c r="A1" t="s" s="66">
        <v>34</v>
      </c>
    </row>
    <row r="2" ht="40.35" customHeight="1">
      <c r="A2" s="67">
        <f>((('Blatt 1 - Themen bearbeitet Pro'!A2:A2*0.2)+('Blatt 1 - Lernthemen Prozent'!A2*0.1)+'Blatt 1 - Prüfungen bearbeitet'!A2*0.7))</f>
        <v>0.2333333333333333</v>
      </c>
    </row>
  </sheetData>
  <conditionalFormatting sqref="A2">
    <cfRule type="cellIs" dxfId="26" priority="1" operator="greaterThan" stopIfTrue="1">
      <formula>0.8</formula>
    </cfRule>
    <cfRule type="cellIs" dxfId="27" priority="2" operator="greaterThan" stopIfTrue="1">
      <formula>0.6</formula>
    </cfRule>
    <cfRule type="cellIs" dxfId="28" priority="3" operator="greaterThan" stopIfTrue="1">
      <formula>0.5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